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DET'!$A$1:$J$74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61" i="1"/>
  <c r="H61" i="1"/>
  <c r="G61" i="1"/>
  <c r="F61" i="1"/>
  <c r="E61" i="1"/>
  <c r="D61" i="1"/>
  <c r="C61" i="1"/>
  <c r="B61" i="1"/>
  <c r="J55" i="1"/>
  <c r="I55" i="1"/>
  <c r="H55" i="1"/>
  <c r="G55" i="1"/>
  <c r="F55" i="1"/>
  <c r="E55" i="1"/>
  <c r="D55" i="1"/>
  <c r="C55" i="1"/>
  <c r="B55" i="1"/>
  <c r="J49" i="1"/>
  <c r="J48" i="1" s="1"/>
  <c r="I49" i="1"/>
  <c r="H49" i="1"/>
  <c r="H48" i="1" s="1"/>
  <c r="G49" i="1"/>
  <c r="F49" i="1"/>
  <c r="F48" i="1" s="1"/>
  <c r="E49" i="1"/>
  <c r="D49" i="1"/>
  <c r="D48" i="1" s="1"/>
  <c r="C49" i="1"/>
  <c r="B49" i="1"/>
  <c r="B48" i="1" s="1"/>
  <c r="I48" i="1"/>
  <c r="G48" i="1"/>
  <c r="E48" i="1"/>
  <c r="C48" i="1"/>
  <c r="J43" i="1"/>
  <c r="I43" i="1"/>
  <c r="H43" i="1"/>
  <c r="G43" i="1"/>
  <c r="F43" i="1"/>
  <c r="E43" i="1"/>
  <c r="D43" i="1"/>
  <c r="C43" i="1"/>
  <c r="B43" i="1"/>
  <c r="J37" i="1"/>
  <c r="I37" i="1"/>
  <c r="I36" i="1" s="1"/>
  <c r="H37" i="1"/>
  <c r="G37" i="1"/>
  <c r="G36" i="1" s="1"/>
  <c r="F37" i="1"/>
  <c r="E37" i="1"/>
  <c r="E36" i="1" s="1"/>
  <c r="D37" i="1"/>
  <c r="C37" i="1"/>
  <c r="C36" i="1" s="1"/>
  <c r="B37" i="1"/>
  <c r="J36" i="1"/>
  <c r="H36" i="1"/>
  <c r="F36" i="1"/>
  <c r="D36" i="1"/>
  <c r="B36" i="1"/>
  <c r="J31" i="1"/>
  <c r="I31" i="1"/>
  <c r="I25" i="1" s="1"/>
  <c r="H31" i="1"/>
  <c r="G31" i="1"/>
  <c r="F31" i="1"/>
  <c r="E31" i="1"/>
  <c r="E25" i="1" s="1"/>
  <c r="D31" i="1"/>
  <c r="C31" i="1"/>
  <c r="B31" i="1"/>
  <c r="J26" i="1"/>
  <c r="J25" i="1" s="1"/>
  <c r="I26" i="1"/>
  <c r="H26" i="1"/>
  <c r="H25" i="1" s="1"/>
  <c r="G26" i="1"/>
  <c r="F26" i="1"/>
  <c r="F25" i="1" s="1"/>
  <c r="E26" i="1"/>
  <c r="D26" i="1"/>
  <c r="D25" i="1" s="1"/>
  <c r="C26" i="1"/>
  <c r="B26" i="1"/>
  <c r="B25" i="1" s="1"/>
  <c r="G25" i="1"/>
  <c r="C25" i="1"/>
  <c r="J20" i="1"/>
  <c r="I20" i="1"/>
  <c r="H20" i="1"/>
  <c r="G20" i="1"/>
  <c r="F20" i="1"/>
  <c r="E20" i="1"/>
  <c r="D20" i="1"/>
  <c r="C20" i="1"/>
  <c r="B20" i="1"/>
  <c r="J15" i="1"/>
  <c r="J14" i="1" s="1"/>
  <c r="I15" i="1"/>
  <c r="I14" i="1" s="1"/>
  <c r="H15" i="1"/>
  <c r="G15" i="1"/>
  <c r="G14" i="1" s="1"/>
  <c r="F15" i="1"/>
  <c r="F14" i="1" s="1"/>
  <c r="E15" i="1"/>
  <c r="E14" i="1" s="1"/>
  <c r="D15" i="1"/>
  <c r="D14" i="1" s="1"/>
  <c r="D64" i="1" s="1"/>
  <c r="C15" i="1"/>
  <c r="C14" i="1" s="1"/>
  <c r="B15" i="1"/>
  <c r="H14" i="1"/>
  <c r="H64" i="1" s="1"/>
  <c r="B14" i="1"/>
  <c r="I64" i="1" l="1"/>
  <c r="E64" i="1"/>
  <c r="B64" i="1"/>
  <c r="J64" i="1"/>
  <c r="F64" i="1"/>
  <c r="C64" i="1"/>
  <c r="G64" i="1"/>
</calcChain>
</file>

<file path=xl/sharedStrings.xml><?xml version="1.0" encoding="utf-8"?>
<sst xmlns="http://schemas.openxmlformats.org/spreadsheetml/2006/main" count="82" uniqueCount="44">
  <si>
    <t>Posición de la deuda externa total</t>
  </si>
  <si>
    <t xml:space="preserve"> (en millones de balboas)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</si>
  <si>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</si>
  <si>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</si>
  <si>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</si>
  <si>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</si>
  <si>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</si>
  <si>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</si>
  <si>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</si>
  <si>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</si>
  <si>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</si>
  <si>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</si>
  <si>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</si>
  <si>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</si>
  <si>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</si>
  <si>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</si>
  <si>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</si>
  <si>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</si>
  <si>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</si>
  <si>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</si>
  <si>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</si>
  <si>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</si>
  <si>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</si>
  <si>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</si>
  <si>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</si>
  <si>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</si>
  <si>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</si>
  <si>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</si>
  <si>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</si>
  <si>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</si>
  <si>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</si>
  <si>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</si>
  <si>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</si>
  <si>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</si>
  <si>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</si>
  <si>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</si>
  <si>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</si>
  <si>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</si>
  <si>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Cuadro 9.  POSICIÓN DE LA DEUDA EXTERNA TOTAL DE LA REPÚBLICA,</t>
  </si>
  <si>
    <t>SEGÚN SECTOR Y PARTIDA: AÑOS 2018-19 Y PRIMER TRIMESTRE 2020</t>
  </si>
  <si>
    <t>2019 (P)</t>
  </si>
  <si>
    <t>2020 (E)</t>
  </si>
  <si>
    <t>trimestre</t>
  </si>
  <si>
    <t>NOTAS: Cambios en las cifras por efectos de modificaciones en la Posición de Inversión Internacional en períodos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</si>
</sst>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NumberFormat="1" applyFont="1" applyFill="1"/>
    <xf numFmtId="0" fontId="2" fillId="2" borderId="0" xfId="0" applyNumberFormat="1" applyFont="1" applyFill="1"/>
    <xf numFmtId="0" fontId="1" fillId="2" borderId="0" xfId="0" applyNumberFormat="1" applyFont="1" applyFill="1" applyAlignment="1" applyProtection="1"/>
    <xf numFmtId="0" fontId="2" fillId="3" borderId="1" xfId="0" applyNumberFormat="1" applyFont="1" applyFill="1" applyBorder="1" applyAlignment="1" applyProtection="1">
      <alignment vertical="center"/>
    </xf>
    <xf numFmtId="0" fontId="2" fillId="3" borderId="4" xfId="0" applyNumberFormat="1" applyFont="1" applyFill="1" applyBorder="1" applyAlignment="1" applyProtection="1">
      <alignment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2" fillId="2" borderId="2" xfId="0" applyNumberFormat="1" applyFont="1" applyFill="1" applyBorder="1" applyAlignment="1" applyProtection="1"/>
    <xf numFmtId="0" fontId="1" fillId="2" borderId="4" xfId="0" applyNumberFormat="1" applyFont="1" applyFill="1" applyBorder="1"/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1" fillId="2" borderId="4" xfId="0" applyNumberFormat="1" applyFont="1" applyFill="1" applyBorder="1" applyAlignment="1">
      <alignment horizontal="left" indent="2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0" fontId="1" fillId="2" borderId="4" xfId="0" applyNumberFormat="1" applyFont="1" applyFill="1" applyBorder="1" applyAlignment="1">
      <alignment horizontal="left" indent="4"/>
    </xf>
    <xf numFmtId="164" fontId="1" fillId="2" borderId="12" xfId="0" applyNumberFormat="1" applyFont="1" applyFill="1" applyBorder="1" applyAlignment="1" applyProtection="1">
      <alignment horizontal="right"/>
    </xf>
    <xf numFmtId="164" fontId="1" fillId="2" borderId="8" xfId="0" applyNumberFormat="1" applyFont="1" applyFill="1" applyBorder="1" applyAlignment="1" applyProtection="1">
      <alignment horizontal="right"/>
    </xf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0" fontId="1" fillId="2" borderId="4" xfId="0" applyNumberFormat="1" applyFont="1" applyFill="1" applyBorder="1" applyAlignment="1">
      <alignment horizontal="left"/>
    </xf>
    <xf numFmtId="164" fontId="1" fillId="0" borderId="12" xfId="0" applyNumberFormat="1" applyFont="1" applyFill="1" applyBorder="1"/>
    <xf numFmtId="164" fontId="1" fillId="0" borderId="8" xfId="0" applyNumberFormat="1" applyFont="1" applyFill="1" applyBorder="1"/>
    <xf numFmtId="164" fontId="1" fillId="0" borderId="12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0" fontId="1" fillId="2" borderId="9" xfId="0" applyNumberFormat="1" applyFont="1" applyFill="1" applyBorder="1" applyProtection="1"/>
    <xf numFmtId="0" fontId="1" fillId="2" borderId="13" xfId="0" applyNumberFormat="1" applyFont="1" applyFill="1" applyBorder="1"/>
    <xf numFmtId="0" fontId="1" fillId="2" borderId="5" xfId="0" applyNumberFormat="1" applyFont="1" applyFill="1" applyBorder="1"/>
    <xf numFmtId="0" fontId="1" fillId="2" borderId="0" xfId="0" applyNumberFormat="1" applyFont="1" applyFill="1" applyBorder="1" applyProtection="1"/>
    <xf numFmtId="0" fontId="1" fillId="2" borderId="0" xfId="0" applyNumberFormat="1" applyFont="1" applyFill="1" applyBorder="1"/>
    <xf numFmtId="0" fontId="2" fillId="4" borderId="0" xfId="0" applyNumberFormat="1" applyFont="1" applyFill="1" applyBorder="1" applyProtection="1"/>
    <xf numFmtId="0" fontId="1" fillId="0" borderId="0" xfId="0" applyNumberFormat="1" applyFont="1" applyFill="1" applyAlignment="1"/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J1"/>
    </sheetView>
  </sheetViews>
  <sheetFormatPr baseColWidth="10" defaultRowHeight="12.75" customHeight="1" x14ac:dyDescent="0.2"/>
  <cols>
    <col min="1" max="1" width="40.7109375" style="1" customWidth="1"/>
    <col min="2" max="10" width="10" style="1" customWidth="1"/>
    <col min="11" max="16384" width="11.42578125" style="1"/>
  </cols>
  <sheetData>
    <row r="1" spans="1:10" ht="12.75" customHeight="1" x14ac:dyDescent="0.2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2.75" customHeight="1" x14ac:dyDescent="0.2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2.75" customHeight="1" x14ac:dyDescent="0.2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6" customHeight="1" x14ac:dyDescent="0.2"/>
    <row r="5" spans="1:10" s="2" customFormat="1" ht="12.75" customHeight="1" x14ac:dyDescent="0.2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2" customFormat="1" ht="12.75" customHeight="1" x14ac:dyDescent="0.2">
      <c r="A6" s="58" t="s">
        <v>39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6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4.1" customHeight="1" x14ac:dyDescent="0.2">
      <c r="A8" s="4"/>
      <c r="B8" s="46" t="s">
        <v>0</v>
      </c>
      <c r="C8" s="47"/>
      <c r="D8" s="47"/>
      <c r="E8" s="47"/>
      <c r="F8" s="47"/>
      <c r="G8" s="47"/>
      <c r="H8" s="47"/>
      <c r="I8" s="47"/>
      <c r="J8" s="47"/>
    </row>
    <row r="9" spans="1:10" ht="14.1" customHeight="1" x14ac:dyDescent="0.2">
      <c r="A9" s="5"/>
      <c r="B9" s="48" t="s">
        <v>1</v>
      </c>
      <c r="C9" s="49"/>
      <c r="D9" s="49"/>
      <c r="E9" s="49"/>
      <c r="F9" s="49"/>
      <c r="G9" s="49"/>
      <c r="H9" s="49"/>
      <c r="I9" s="49"/>
      <c r="J9" s="49"/>
    </row>
    <row r="10" spans="1:10" ht="14.1" customHeight="1" x14ac:dyDescent="0.2">
      <c r="A10" s="6" t="s">
        <v>2</v>
      </c>
      <c r="B10" s="53" t="s">
        <v>17</v>
      </c>
      <c r="C10" s="54"/>
      <c r="D10" s="54"/>
      <c r="E10" s="55"/>
      <c r="F10" s="53" t="s">
        <v>40</v>
      </c>
      <c r="G10" s="54"/>
      <c r="H10" s="54"/>
      <c r="I10" s="55"/>
      <c r="J10" s="7" t="s">
        <v>41</v>
      </c>
    </row>
    <row r="11" spans="1:10" ht="14.1" customHeight="1" x14ac:dyDescent="0.2">
      <c r="A11" s="5"/>
      <c r="B11" s="50" t="s">
        <v>3</v>
      </c>
      <c r="C11" s="51"/>
      <c r="D11" s="51"/>
      <c r="E11" s="52"/>
      <c r="F11" s="50" t="s">
        <v>3</v>
      </c>
      <c r="G11" s="51"/>
      <c r="H11" s="51"/>
      <c r="I11" s="52"/>
      <c r="J11" s="8" t="s">
        <v>4</v>
      </c>
    </row>
    <row r="12" spans="1:10" ht="14.1" customHeight="1" x14ac:dyDescent="0.2">
      <c r="A12" s="9"/>
      <c r="B12" s="10" t="s">
        <v>4</v>
      </c>
      <c r="C12" s="10" t="s">
        <v>5</v>
      </c>
      <c r="D12" s="10" t="s">
        <v>6</v>
      </c>
      <c r="E12" s="10" t="s">
        <v>7</v>
      </c>
      <c r="F12" s="10" t="s">
        <v>4</v>
      </c>
      <c r="G12" s="10" t="s">
        <v>5</v>
      </c>
      <c r="H12" s="10" t="s">
        <v>6</v>
      </c>
      <c r="I12" s="10" t="s">
        <v>7</v>
      </c>
      <c r="J12" s="11" t="s">
        <v>42</v>
      </c>
    </row>
    <row r="13" spans="1:10" ht="6" customHeight="1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4"/>
    </row>
    <row r="14" spans="1:10" ht="15" customHeight="1" x14ac:dyDescent="0.2">
      <c r="A14" s="15" t="s">
        <v>18</v>
      </c>
      <c r="B14" s="16">
        <f>SUM(B15+B20)</f>
        <v>16402.290699999998</v>
      </c>
      <c r="C14" s="16">
        <f t="shared" ref="C14:J14" si="0">SUM(C15+C20)</f>
        <v>17368.941700000003</v>
      </c>
      <c r="D14" s="16">
        <f t="shared" si="0"/>
        <v>17497.734</v>
      </c>
      <c r="E14" s="16">
        <f t="shared" si="0"/>
        <v>18523.811300000001</v>
      </c>
      <c r="F14" s="16">
        <f t="shared" si="0"/>
        <v>18449.799208000004</v>
      </c>
      <c r="G14" s="16">
        <f t="shared" si="0"/>
        <v>18495.313179000001</v>
      </c>
      <c r="H14" s="16">
        <f t="shared" si="0"/>
        <v>20363.224853</v>
      </c>
      <c r="I14" s="16">
        <f t="shared" si="0"/>
        <v>22113.962493999999</v>
      </c>
      <c r="J14" s="17">
        <f t="shared" si="0"/>
        <v>20880.301748260001</v>
      </c>
    </row>
    <row r="15" spans="1:10" ht="15" customHeight="1" x14ac:dyDescent="0.2">
      <c r="A15" s="18" t="s">
        <v>19</v>
      </c>
      <c r="B15" s="19">
        <f>SUM(B16+B17+B18+B19)</f>
        <v>68.433800000000005</v>
      </c>
      <c r="C15" s="19">
        <f t="shared" ref="C15:J15" si="1">SUM(C16+C17+C18+C19)</f>
        <v>118.57640000000006</v>
      </c>
      <c r="D15" s="19">
        <f t="shared" si="1"/>
        <v>38.408999999999999</v>
      </c>
      <c r="E15" s="19">
        <f t="shared" si="1"/>
        <v>73.265500000000003</v>
      </c>
      <c r="F15" s="19">
        <f t="shared" si="1"/>
        <v>72.083051999999995</v>
      </c>
      <c r="G15" s="19">
        <f t="shared" si="1"/>
        <v>97.850196999999994</v>
      </c>
      <c r="H15" s="19">
        <f t="shared" si="1"/>
        <v>148.36275000000006</v>
      </c>
      <c r="I15" s="19">
        <f t="shared" si="1"/>
        <v>61.359980999999998</v>
      </c>
      <c r="J15" s="20">
        <f t="shared" si="1"/>
        <v>69.846385409999996</v>
      </c>
    </row>
    <row r="16" spans="1:10" ht="13.5" customHeight="1" x14ac:dyDescent="0.2">
      <c r="A16" s="21" t="s">
        <v>21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3">
        <v>0</v>
      </c>
    </row>
    <row r="17" spans="1:10" ht="13.5" customHeight="1" x14ac:dyDescent="0.2">
      <c r="A17" s="21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3">
        <v>0</v>
      </c>
    </row>
    <row r="18" spans="1:10" ht="13.5" customHeight="1" x14ac:dyDescent="0.2">
      <c r="A18" s="21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3">
        <v>0</v>
      </c>
    </row>
    <row r="19" spans="1:10" ht="13.5" customHeight="1" x14ac:dyDescent="0.2">
      <c r="A19" s="21" t="s">
        <v>24</v>
      </c>
      <c r="B19" s="22">
        <v>68.433800000000005</v>
      </c>
      <c r="C19" s="22">
        <v>118.57640000000006</v>
      </c>
      <c r="D19" s="22">
        <v>38.408999999999999</v>
      </c>
      <c r="E19" s="22">
        <v>73.265500000000003</v>
      </c>
      <c r="F19" s="22">
        <v>72.083051999999995</v>
      </c>
      <c r="G19" s="22">
        <v>97.850196999999994</v>
      </c>
      <c r="H19" s="22">
        <v>148.36275000000006</v>
      </c>
      <c r="I19" s="22">
        <v>61.359980999999998</v>
      </c>
      <c r="J19" s="23">
        <v>69.846385409999996</v>
      </c>
    </row>
    <row r="20" spans="1:10" ht="15" customHeight="1" x14ac:dyDescent="0.2">
      <c r="A20" s="18" t="s">
        <v>20</v>
      </c>
      <c r="B20" s="19">
        <f t="shared" ref="B20:J20" si="2">SUM(B21+B22+B23+B24)</f>
        <v>16333.856899999999</v>
      </c>
      <c r="C20" s="19">
        <f t="shared" si="2"/>
        <v>17250.365300000001</v>
      </c>
      <c r="D20" s="19">
        <f t="shared" si="2"/>
        <v>17459.325000000001</v>
      </c>
      <c r="E20" s="19">
        <f t="shared" si="2"/>
        <v>18450.5458</v>
      </c>
      <c r="F20" s="19">
        <f t="shared" si="2"/>
        <v>18377.716156000002</v>
      </c>
      <c r="G20" s="19">
        <f t="shared" si="2"/>
        <v>18397.462982000001</v>
      </c>
      <c r="H20" s="19">
        <f t="shared" si="2"/>
        <v>20214.862102999999</v>
      </c>
      <c r="I20" s="19">
        <f t="shared" si="2"/>
        <v>22052.602512999998</v>
      </c>
      <c r="J20" s="20">
        <f t="shared" si="2"/>
        <v>20810.45536285</v>
      </c>
    </row>
    <row r="21" spans="1:10" ht="13.5" customHeight="1" x14ac:dyDescent="0.2">
      <c r="A21" s="21" t="s">
        <v>25</v>
      </c>
      <c r="B21" s="24">
        <v>10387.789700000001</v>
      </c>
      <c r="C21" s="24">
        <v>11353.724300000002</v>
      </c>
      <c r="D21" s="24">
        <v>11375.975800000002</v>
      </c>
      <c r="E21" s="24">
        <v>12134.922800000002</v>
      </c>
      <c r="F21" s="24">
        <v>12172.488378000002</v>
      </c>
      <c r="G21" s="24">
        <v>12056.002482000002</v>
      </c>
      <c r="H21" s="24">
        <v>13847.460603000001</v>
      </c>
      <c r="I21" s="24">
        <v>15390.275213000001</v>
      </c>
      <c r="J21" s="25">
        <v>14227.672062850001</v>
      </c>
    </row>
    <row r="22" spans="1:10" ht="13.5" customHeight="1" x14ac:dyDescent="0.2">
      <c r="A22" s="21" t="s">
        <v>22</v>
      </c>
      <c r="B22" s="24">
        <v>5946.0671999999986</v>
      </c>
      <c r="C22" s="24">
        <v>5896.6409999999987</v>
      </c>
      <c r="D22" s="24">
        <v>6083.3491999999987</v>
      </c>
      <c r="E22" s="24">
        <v>6315.6229999999987</v>
      </c>
      <c r="F22" s="24">
        <v>6205.2277779999986</v>
      </c>
      <c r="G22" s="24">
        <v>6341.4604999999983</v>
      </c>
      <c r="H22" s="24">
        <v>6367.4014999999981</v>
      </c>
      <c r="I22" s="24">
        <v>6662.3272999999981</v>
      </c>
      <c r="J22" s="25">
        <v>6582.7833000000001</v>
      </c>
    </row>
    <row r="23" spans="1:10" ht="13.5" customHeight="1" x14ac:dyDescent="0.2">
      <c r="A23" s="21" t="s">
        <v>23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3">
        <v>0</v>
      </c>
    </row>
    <row r="24" spans="1:10" ht="13.5" customHeight="1" x14ac:dyDescent="0.2">
      <c r="A24" s="21" t="s">
        <v>24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3">
        <v>0</v>
      </c>
    </row>
    <row r="25" spans="1:10" ht="15" customHeight="1" x14ac:dyDescent="0.2">
      <c r="A25" s="26" t="s">
        <v>26</v>
      </c>
      <c r="B25" s="16">
        <f t="shared" ref="B25:J25" si="3">SUM(B26+B31)</f>
        <v>332.66280000000006</v>
      </c>
      <c r="C25" s="16">
        <f t="shared" si="3"/>
        <v>319.4113000000001</v>
      </c>
      <c r="D25" s="16">
        <f t="shared" si="3"/>
        <v>322.62540000000007</v>
      </c>
      <c r="E25" s="16">
        <f t="shared" si="3"/>
        <v>319.40170000000006</v>
      </c>
      <c r="F25" s="16">
        <f t="shared" si="3"/>
        <v>303.60272400000002</v>
      </c>
      <c r="G25" s="16">
        <f t="shared" si="3"/>
        <v>294.40215500000005</v>
      </c>
      <c r="H25" s="16">
        <f t="shared" si="3"/>
        <v>288.42479400000002</v>
      </c>
      <c r="I25" s="16">
        <f t="shared" si="3"/>
        <v>292.04789700000003</v>
      </c>
      <c r="J25" s="17">
        <f t="shared" si="3"/>
        <v>286.55961557000006</v>
      </c>
    </row>
    <row r="26" spans="1:10" ht="15" customHeight="1" x14ac:dyDescent="0.2">
      <c r="A26" s="18" t="s">
        <v>19</v>
      </c>
      <c r="B26" s="19">
        <f t="shared" ref="B26:J26" si="4">SUM(B27+B28+B29+B30)</f>
        <v>46.236400000000032</v>
      </c>
      <c r="C26" s="19">
        <f t="shared" si="4"/>
        <v>42.301500000000026</v>
      </c>
      <c r="D26" s="19">
        <f t="shared" si="4"/>
        <v>44.189700000000023</v>
      </c>
      <c r="E26" s="19">
        <f t="shared" si="4"/>
        <v>45.400700000000022</v>
      </c>
      <c r="F26" s="19">
        <f t="shared" si="4"/>
        <v>30.102169000000021</v>
      </c>
      <c r="G26" s="19">
        <f t="shared" si="4"/>
        <v>20.515458000000024</v>
      </c>
      <c r="H26" s="19">
        <f t="shared" si="4"/>
        <v>19.837694000000024</v>
      </c>
      <c r="I26" s="19">
        <f t="shared" si="4"/>
        <v>19.615141000000023</v>
      </c>
      <c r="J26" s="20">
        <f t="shared" si="4"/>
        <v>17.678968650000023</v>
      </c>
    </row>
    <row r="27" spans="1:10" ht="13.5" customHeight="1" x14ac:dyDescent="0.2">
      <c r="A27" s="21" t="s">
        <v>21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3">
        <v>0</v>
      </c>
    </row>
    <row r="28" spans="1:10" ht="13.5" customHeight="1" x14ac:dyDescent="0.2">
      <c r="A28" s="21" t="s">
        <v>22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3">
        <v>0</v>
      </c>
    </row>
    <row r="29" spans="1:10" ht="13.5" customHeight="1" x14ac:dyDescent="0.2">
      <c r="A29" s="21" t="s">
        <v>27</v>
      </c>
      <c r="B29" s="24">
        <v>46.236400000000032</v>
      </c>
      <c r="C29" s="24">
        <v>42.301500000000026</v>
      </c>
      <c r="D29" s="24">
        <v>44.189700000000023</v>
      </c>
      <c r="E29" s="24">
        <v>45.400700000000022</v>
      </c>
      <c r="F29" s="24">
        <v>30.102169000000021</v>
      </c>
      <c r="G29" s="24">
        <v>20.515458000000024</v>
      </c>
      <c r="H29" s="24">
        <v>19.837694000000024</v>
      </c>
      <c r="I29" s="24">
        <v>19.615141000000023</v>
      </c>
      <c r="J29" s="25">
        <v>17.678968650000023</v>
      </c>
    </row>
    <row r="30" spans="1:10" ht="13.5" customHeight="1" x14ac:dyDescent="0.2">
      <c r="A30" s="21" t="s">
        <v>24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3">
        <v>0</v>
      </c>
    </row>
    <row r="31" spans="1:10" ht="15" customHeight="1" x14ac:dyDescent="0.2">
      <c r="A31" s="18" t="s">
        <v>20</v>
      </c>
      <c r="B31" s="19">
        <f t="shared" ref="B31:J31" si="5">SUM(B32+B33+B34+B35)</f>
        <v>286.42640000000006</v>
      </c>
      <c r="C31" s="19">
        <f t="shared" si="5"/>
        <v>277.10980000000006</v>
      </c>
      <c r="D31" s="19">
        <f t="shared" si="5"/>
        <v>278.43570000000005</v>
      </c>
      <c r="E31" s="19">
        <f t="shared" si="5"/>
        <v>274.00100000000003</v>
      </c>
      <c r="F31" s="19">
        <f t="shared" si="5"/>
        <v>273.50055500000002</v>
      </c>
      <c r="G31" s="19">
        <f t="shared" si="5"/>
        <v>273.88669700000003</v>
      </c>
      <c r="H31" s="19">
        <f t="shared" si="5"/>
        <v>268.58710000000002</v>
      </c>
      <c r="I31" s="19">
        <f t="shared" si="5"/>
        <v>272.43275600000004</v>
      </c>
      <c r="J31" s="20">
        <f t="shared" si="5"/>
        <v>268.88064692000006</v>
      </c>
    </row>
    <row r="32" spans="1:10" ht="13.5" customHeight="1" x14ac:dyDescent="0.2">
      <c r="A32" s="21" t="s">
        <v>28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3">
        <v>0</v>
      </c>
    </row>
    <row r="33" spans="1:10" ht="13.5" customHeight="1" x14ac:dyDescent="0.2">
      <c r="A33" s="21" t="s">
        <v>22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3">
        <v>0</v>
      </c>
    </row>
    <row r="34" spans="1:10" ht="13.5" customHeight="1" x14ac:dyDescent="0.2">
      <c r="A34" s="21" t="s">
        <v>27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3">
        <v>0</v>
      </c>
    </row>
    <row r="35" spans="1:10" ht="13.5" customHeight="1" x14ac:dyDescent="0.2">
      <c r="A35" s="21" t="s">
        <v>24</v>
      </c>
      <c r="B35" s="24">
        <v>286.42640000000006</v>
      </c>
      <c r="C35" s="24">
        <v>277.10980000000006</v>
      </c>
      <c r="D35" s="24">
        <v>278.43570000000005</v>
      </c>
      <c r="E35" s="24">
        <v>274.00100000000003</v>
      </c>
      <c r="F35" s="24">
        <v>273.50055500000002</v>
      </c>
      <c r="G35" s="24">
        <v>273.88669700000003</v>
      </c>
      <c r="H35" s="24">
        <v>268.58710000000002</v>
      </c>
      <c r="I35" s="24">
        <v>272.43275600000004</v>
      </c>
      <c r="J35" s="25">
        <v>268.88064692000006</v>
      </c>
    </row>
    <row r="36" spans="1:10" ht="15" customHeight="1" x14ac:dyDescent="0.2">
      <c r="A36" s="26" t="s">
        <v>29</v>
      </c>
      <c r="B36" s="16">
        <f t="shared" ref="B36:J36" si="6">SUM(B37+B43)</f>
        <v>47770.323600000018</v>
      </c>
      <c r="C36" s="16">
        <f t="shared" si="6"/>
        <v>47590.97110000001</v>
      </c>
      <c r="D36" s="16">
        <f t="shared" si="6"/>
        <v>48397.884900000005</v>
      </c>
      <c r="E36" s="16">
        <f t="shared" si="6"/>
        <v>49452.923400000014</v>
      </c>
      <c r="F36" s="16">
        <f t="shared" si="6"/>
        <v>48678.161755000008</v>
      </c>
      <c r="G36" s="16">
        <f t="shared" si="6"/>
        <v>47960.637447000008</v>
      </c>
      <c r="H36" s="16">
        <f t="shared" si="6"/>
        <v>47053.214078000005</v>
      </c>
      <c r="I36" s="16">
        <f t="shared" si="6"/>
        <v>47815.228421000007</v>
      </c>
      <c r="J36" s="17">
        <f t="shared" si="6"/>
        <v>48277.463488220004</v>
      </c>
    </row>
    <row r="37" spans="1:10" ht="15" customHeight="1" x14ac:dyDescent="0.2">
      <c r="A37" s="18" t="s">
        <v>19</v>
      </c>
      <c r="B37" s="19">
        <f t="shared" ref="B37:J37" si="7">SUM(B38+B39+B40+B41+B42)</f>
        <v>32764.721900000008</v>
      </c>
      <c r="C37" s="19">
        <f t="shared" si="7"/>
        <v>32392.879300000008</v>
      </c>
      <c r="D37" s="19">
        <f t="shared" si="7"/>
        <v>33130.054799999998</v>
      </c>
      <c r="E37" s="19">
        <f t="shared" si="7"/>
        <v>34050.180400000005</v>
      </c>
      <c r="F37" s="19">
        <f t="shared" si="7"/>
        <v>33038.964466000005</v>
      </c>
      <c r="G37" s="19">
        <f t="shared" si="7"/>
        <v>31891.571192000003</v>
      </c>
      <c r="H37" s="19">
        <f t="shared" si="7"/>
        <v>30669.118801000001</v>
      </c>
      <c r="I37" s="19">
        <f t="shared" si="7"/>
        <v>31974.159705000005</v>
      </c>
      <c r="J37" s="20">
        <f t="shared" si="7"/>
        <v>32478.218220539999</v>
      </c>
    </row>
    <row r="38" spans="1:10" ht="13.5" customHeight="1" x14ac:dyDescent="0.2">
      <c r="A38" s="21" t="s">
        <v>21</v>
      </c>
      <c r="B38" s="27">
        <v>185.41170000000011</v>
      </c>
      <c r="C38" s="27">
        <v>109.52480000000011</v>
      </c>
      <c r="D38" s="27">
        <v>179.66400000000013</v>
      </c>
      <c r="E38" s="27">
        <v>303.05800000000011</v>
      </c>
      <c r="F38" s="27">
        <v>320.92739000000012</v>
      </c>
      <c r="G38" s="27">
        <v>147.56149800000009</v>
      </c>
      <c r="H38" s="27">
        <v>330.66017000000011</v>
      </c>
      <c r="I38" s="27">
        <v>524.08742000000007</v>
      </c>
      <c r="J38" s="28">
        <v>341.6407565400001</v>
      </c>
    </row>
    <row r="39" spans="1:10" ht="13.5" customHeight="1" x14ac:dyDescent="0.2">
      <c r="A39" s="21" t="s">
        <v>30</v>
      </c>
      <c r="B39" s="29">
        <v>185.29150000000004</v>
      </c>
      <c r="C39" s="29">
        <v>203.91750000000002</v>
      </c>
      <c r="D39" s="29">
        <v>194.04790000000003</v>
      </c>
      <c r="E39" s="29">
        <v>164.13390000000001</v>
      </c>
      <c r="F39" s="29">
        <v>120.248175</v>
      </c>
      <c r="G39" s="29">
        <v>111.17685500000002</v>
      </c>
      <c r="H39" s="29">
        <v>109.55554000000001</v>
      </c>
      <c r="I39" s="29">
        <v>47.381024000000004</v>
      </c>
      <c r="J39" s="30">
        <v>129.71566597</v>
      </c>
    </row>
    <row r="40" spans="1:10" ht="13.5" customHeight="1" x14ac:dyDescent="0.2">
      <c r="A40" s="21" t="s">
        <v>22</v>
      </c>
      <c r="B40" s="31">
        <v>3818.8769999999972</v>
      </c>
      <c r="C40" s="31">
        <v>4387.5422999999973</v>
      </c>
      <c r="D40" s="31">
        <v>4927.471999999997</v>
      </c>
      <c r="E40" s="31">
        <v>6087.4005999999972</v>
      </c>
      <c r="F40" s="31">
        <v>4302.8171299999967</v>
      </c>
      <c r="G40" s="31">
        <v>4073.3645889999971</v>
      </c>
      <c r="H40" s="31">
        <v>3738.8692979999969</v>
      </c>
      <c r="I40" s="31">
        <v>3809.976703999997</v>
      </c>
      <c r="J40" s="32">
        <v>4520.5528576599972</v>
      </c>
    </row>
    <row r="41" spans="1:10" ht="13.5" customHeight="1" x14ac:dyDescent="0.2">
      <c r="A41" s="21" t="s">
        <v>31</v>
      </c>
      <c r="B41" s="31">
        <v>28050.11740000001</v>
      </c>
      <c r="C41" s="31">
        <v>27173.978200000009</v>
      </c>
      <c r="D41" s="31">
        <v>27324.966100000005</v>
      </c>
      <c r="E41" s="31">
        <v>26962.252600000007</v>
      </c>
      <c r="F41" s="31">
        <v>27689.145989000008</v>
      </c>
      <c r="G41" s="31">
        <v>26961.477977000006</v>
      </c>
      <c r="H41" s="31">
        <v>25869.557952000003</v>
      </c>
      <c r="I41" s="31">
        <v>26749.031610000005</v>
      </c>
      <c r="J41" s="32">
        <v>26668.915559380002</v>
      </c>
    </row>
    <row r="42" spans="1:10" ht="13.5" customHeight="1" x14ac:dyDescent="0.2">
      <c r="A42" s="21" t="s">
        <v>24</v>
      </c>
      <c r="B42" s="31">
        <v>525.02430000000015</v>
      </c>
      <c r="C42" s="31">
        <v>517.91650000000004</v>
      </c>
      <c r="D42" s="31">
        <v>503.90480000000014</v>
      </c>
      <c r="E42" s="31">
        <v>533.33530000000007</v>
      </c>
      <c r="F42" s="31">
        <v>605.82578200000012</v>
      </c>
      <c r="G42" s="31">
        <v>597.99027300000012</v>
      </c>
      <c r="H42" s="31">
        <v>620.47584100000006</v>
      </c>
      <c r="I42" s="31">
        <v>843.68294700000001</v>
      </c>
      <c r="J42" s="32">
        <v>817.39338098999997</v>
      </c>
    </row>
    <row r="43" spans="1:10" ht="15" customHeight="1" x14ac:dyDescent="0.2">
      <c r="A43" s="18" t="s">
        <v>20</v>
      </c>
      <c r="B43" s="33">
        <f t="shared" ref="B43:J43" si="8">SUM(B44+B45+B46+B47)</f>
        <v>15005.601700000007</v>
      </c>
      <c r="C43" s="33">
        <f t="shared" si="8"/>
        <v>15198.091800000004</v>
      </c>
      <c r="D43" s="33">
        <f t="shared" si="8"/>
        <v>15267.830100000003</v>
      </c>
      <c r="E43" s="33">
        <f t="shared" si="8"/>
        <v>15402.743000000006</v>
      </c>
      <c r="F43" s="33">
        <f t="shared" si="8"/>
        <v>15639.197289000003</v>
      </c>
      <c r="G43" s="33">
        <f t="shared" si="8"/>
        <v>16069.066255000005</v>
      </c>
      <c r="H43" s="33">
        <f t="shared" si="8"/>
        <v>16384.095277000008</v>
      </c>
      <c r="I43" s="33">
        <f t="shared" si="8"/>
        <v>15841.068716000005</v>
      </c>
      <c r="J43" s="34">
        <f t="shared" si="8"/>
        <v>15799.245267680006</v>
      </c>
    </row>
    <row r="44" spans="1:10" ht="13.5" customHeight="1" x14ac:dyDescent="0.2">
      <c r="A44" s="21" t="s">
        <v>28</v>
      </c>
      <c r="B44" s="27">
        <v>6194.840900000002</v>
      </c>
      <c r="C44" s="27">
        <v>6494.7715000000017</v>
      </c>
      <c r="D44" s="27">
        <v>6380.2642000000014</v>
      </c>
      <c r="E44" s="27">
        <v>6360.5801000000019</v>
      </c>
      <c r="F44" s="27">
        <v>6430.0383640000018</v>
      </c>
      <c r="G44" s="27">
        <v>6447.3691440000021</v>
      </c>
      <c r="H44" s="27">
        <v>6289.5621990000018</v>
      </c>
      <c r="I44" s="27">
        <v>5408.3757440000027</v>
      </c>
      <c r="J44" s="28">
        <v>5404.7759825000021</v>
      </c>
    </row>
    <row r="45" spans="1:10" ht="13.5" customHeight="1" x14ac:dyDescent="0.2">
      <c r="A45" s="21" t="s">
        <v>22</v>
      </c>
      <c r="B45" s="31">
        <v>4825.8909000000021</v>
      </c>
      <c r="C45" s="31">
        <v>4822.545500000002</v>
      </c>
      <c r="D45" s="31">
        <v>5243.5319000000018</v>
      </c>
      <c r="E45" s="31">
        <v>5091.0218000000023</v>
      </c>
      <c r="F45" s="31">
        <v>5388.8430720000024</v>
      </c>
      <c r="G45" s="31">
        <v>5237.4739770000024</v>
      </c>
      <c r="H45" s="31">
        <v>4917.807638000003</v>
      </c>
      <c r="I45" s="31">
        <v>4814.9767780000029</v>
      </c>
      <c r="J45" s="32">
        <v>4635.3742530700038</v>
      </c>
    </row>
    <row r="46" spans="1:10" ht="13.5" customHeight="1" x14ac:dyDescent="0.2">
      <c r="A46" s="21" t="s">
        <v>31</v>
      </c>
      <c r="B46" s="31">
        <v>3984.8699000000006</v>
      </c>
      <c r="C46" s="31">
        <v>3880.7748000000006</v>
      </c>
      <c r="D46" s="31">
        <v>3644.0340000000006</v>
      </c>
      <c r="E46" s="31">
        <v>3951.1411000000007</v>
      </c>
      <c r="F46" s="31">
        <v>3820.3158530000001</v>
      </c>
      <c r="G46" s="31">
        <v>4384.2231339999998</v>
      </c>
      <c r="H46" s="31">
        <v>5176.7254400000002</v>
      </c>
      <c r="I46" s="31">
        <v>5617.7161939999996</v>
      </c>
      <c r="J46" s="32">
        <v>5759.095032109999</v>
      </c>
    </row>
    <row r="47" spans="1:10" ht="13.5" customHeight="1" x14ac:dyDescent="0.2">
      <c r="A47" s="21" t="s">
        <v>24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30">
        <v>0</v>
      </c>
    </row>
    <row r="48" spans="1:10" ht="15" customHeight="1" x14ac:dyDescent="0.2">
      <c r="A48" s="26" t="s">
        <v>32</v>
      </c>
      <c r="B48" s="35">
        <f t="shared" ref="B48:J48" si="9">SUM(B49+B55)</f>
        <v>9644.1057000000001</v>
      </c>
      <c r="C48" s="35">
        <f t="shared" si="9"/>
        <v>9531.5547000000006</v>
      </c>
      <c r="D48" s="35">
        <f t="shared" si="9"/>
        <v>9529.2720000000008</v>
      </c>
      <c r="E48" s="35">
        <f t="shared" si="9"/>
        <v>9399.8925999999992</v>
      </c>
      <c r="F48" s="35">
        <f t="shared" si="9"/>
        <v>9479.9558550000002</v>
      </c>
      <c r="G48" s="35">
        <f t="shared" si="9"/>
        <v>9392.9229510000005</v>
      </c>
      <c r="H48" s="35">
        <f t="shared" si="9"/>
        <v>9423.0947989999986</v>
      </c>
      <c r="I48" s="35">
        <f t="shared" si="9"/>
        <v>9312.1107019999999</v>
      </c>
      <c r="J48" s="36">
        <f t="shared" si="9"/>
        <v>9380.0966819999994</v>
      </c>
    </row>
    <row r="49" spans="1:10" ht="15" customHeight="1" x14ac:dyDescent="0.2">
      <c r="A49" s="18" t="s">
        <v>19</v>
      </c>
      <c r="B49" s="33">
        <f t="shared" ref="B49:J49" si="10">SUM(B50+B51+B52+B53+B54)</f>
        <v>4790.8360000000002</v>
      </c>
      <c r="C49" s="33">
        <f t="shared" si="10"/>
        <v>4780.7158999999992</v>
      </c>
      <c r="D49" s="33">
        <f t="shared" si="10"/>
        <v>4764.6799999999994</v>
      </c>
      <c r="E49" s="33">
        <f t="shared" si="10"/>
        <v>4737.0666000000001</v>
      </c>
      <c r="F49" s="33">
        <f t="shared" si="10"/>
        <v>4751.0817939999988</v>
      </c>
      <c r="G49" s="33">
        <f t="shared" si="10"/>
        <v>4770.0694799999992</v>
      </c>
      <c r="H49" s="33">
        <f t="shared" si="10"/>
        <v>4778.6614189999991</v>
      </c>
      <c r="I49" s="33">
        <f t="shared" si="10"/>
        <v>4773.5648369999999</v>
      </c>
      <c r="J49" s="34">
        <f t="shared" si="10"/>
        <v>4822.199658999999</v>
      </c>
    </row>
    <row r="50" spans="1:10" ht="13.5" customHeight="1" x14ac:dyDescent="0.2">
      <c r="A50" s="21" t="s">
        <v>21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30">
        <v>0</v>
      </c>
    </row>
    <row r="51" spans="1:10" ht="13.5" customHeight="1" x14ac:dyDescent="0.2">
      <c r="A51" s="21" t="s">
        <v>22</v>
      </c>
      <c r="B51" s="31">
        <v>1646.7072999999993</v>
      </c>
      <c r="C51" s="31">
        <v>1637.5831999999994</v>
      </c>
      <c r="D51" s="31">
        <v>1629.645299999999</v>
      </c>
      <c r="E51" s="31">
        <v>1619.9278999999992</v>
      </c>
      <c r="F51" s="31">
        <v>1612.9399379999991</v>
      </c>
      <c r="G51" s="31">
        <v>1606.4498499999993</v>
      </c>
      <c r="H51" s="31">
        <v>1599.8972329999992</v>
      </c>
      <c r="I51" s="31">
        <v>1593.0949539999992</v>
      </c>
      <c r="J51" s="32">
        <v>1599.2841449999994</v>
      </c>
    </row>
    <row r="52" spans="1:10" ht="13.5" customHeight="1" x14ac:dyDescent="0.2">
      <c r="A52" s="21" t="s">
        <v>27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30">
        <v>0</v>
      </c>
    </row>
    <row r="53" spans="1:10" ht="13.5" customHeight="1" x14ac:dyDescent="0.2">
      <c r="A53" s="21" t="s">
        <v>23</v>
      </c>
      <c r="B53" s="31">
        <v>2816.2000000000003</v>
      </c>
      <c r="C53" s="31">
        <v>2794.8</v>
      </c>
      <c r="D53" s="31">
        <v>2767.6000000000004</v>
      </c>
      <c r="E53" s="31">
        <v>2730.3</v>
      </c>
      <c r="F53" s="31">
        <v>2731.0229370000002</v>
      </c>
      <c r="G53" s="31">
        <v>2737.2411809999999</v>
      </c>
      <c r="H53" s="31">
        <v>2732.5567170000004</v>
      </c>
      <c r="I53" s="31">
        <v>2714.2382580000003</v>
      </c>
      <c r="J53" s="32">
        <v>2740.243543</v>
      </c>
    </row>
    <row r="54" spans="1:10" ht="13.5" customHeight="1" x14ac:dyDescent="0.2">
      <c r="A54" s="21" t="s">
        <v>24</v>
      </c>
      <c r="B54" s="31">
        <v>327.92869999999999</v>
      </c>
      <c r="C54" s="31">
        <v>348.33269999999993</v>
      </c>
      <c r="D54" s="31">
        <v>367.43470000000002</v>
      </c>
      <c r="E54" s="31">
        <v>386.83870000000002</v>
      </c>
      <c r="F54" s="31">
        <v>407.11891899999995</v>
      </c>
      <c r="G54" s="31">
        <v>426.37844899999999</v>
      </c>
      <c r="H54" s="31">
        <v>446.20746899999995</v>
      </c>
      <c r="I54" s="31">
        <v>466.23162500000001</v>
      </c>
      <c r="J54" s="32">
        <v>482.6719710000001</v>
      </c>
    </row>
    <row r="55" spans="1:10" ht="15" customHeight="1" x14ac:dyDescent="0.2">
      <c r="A55" s="18" t="s">
        <v>20</v>
      </c>
      <c r="B55" s="33">
        <f t="shared" ref="B55:J55" si="11">SUM(B56+B57+B58+B59+B60)</f>
        <v>4853.2697000000007</v>
      </c>
      <c r="C55" s="33">
        <f t="shared" si="11"/>
        <v>4750.8388000000004</v>
      </c>
      <c r="D55" s="33">
        <f t="shared" si="11"/>
        <v>4764.5920000000006</v>
      </c>
      <c r="E55" s="33">
        <f t="shared" si="11"/>
        <v>4662.826</v>
      </c>
      <c r="F55" s="33">
        <f t="shared" si="11"/>
        <v>4728.8740610000004</v>
      </c>
      <c r="G55" s="33">
        <f t="shared" si="11"/>
        <v>4622.8534710000004</v>
      </c>
      <c r="H55" s="33">
        <f t="shared" si="11"/>
        <v>4644.4333800000004</v>
      </c>
      <c r="I55" s="33">
        <f t="shared" si="11"/>
        <v>4538.545865</v>
      </c>
      <c r="J55" s="34">
        <f t="shared" si="11"/>
        <v>4557.8970230000004</v>
      </c>
    </row>
    <row r="56" spans="1:10" ht="13.5" customHeight="1" x14ac:dyDescent="0.2">
      <c r="A56" s="21" t="s">
        <v>28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30">
        <v>0</v>
      </c>
    </row>
    <row r="57" spans="1:10" ht="13.5" customHeight="1" x14ac:dyDescent="0.2">
      <c r="A57" s="21" t="s">
        <v>22</v>
      </c>
      <c r="B57" s="31">
        <v>3740.4697000000001</v>
      </c>
      <c r="C57" s="31">
        <v>3637.0388000000003</v>
      </c>
      <c r="D57" s="31">
        <v>3650.192</v>
      </c>
      <c r="E57" s="31">
        <v>3547.5259999999998</v>
      </c>
      <c r="F57" s="31">
        <v>3552.94904</v>
      </c>
      <c r="G57" s="31">
        <v>3442.3409799999995</v>
      </c>
      <c r="H57" s="31">
        <v>3447.2661099999996</v>
      </c>
      <c r="I57" s="31">
        <v>3335.6607589999999</v>
      </c>
      <c r="J57" s="32">
        <v>3341.7469759999999</v>
      </c>
    </row>
    <row r="58" spans="1:10" ht="13.5" customHeight="1" x14ac:dyDescent="0.2">
      <c r="A58" s="21" t="s">
        <v>27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3">
        <v>0</v>
      </c>
    </row>
    <row r="59" spans="1:10" ht="13.5" customHeight="1" x14ac:dyDescent="0.2">
      <c r="A59" s="21" t="s">
        <v>23</v>
      </c>
      <c r="B59" s="24">
        <v>1112.8000000000002</v>
      </c>
      <c r="C59" s="24">
        <v>1113.8000000000002</v>
      </c>
      <c r="D59" s="24">
        <v>1114.4000000000003</v>
      </c>
      <c r="E59" s="24">
        <v>1115.3000000000004</v>
      </c>
      <c r="F59" s="24">
        <v>1175.9250210000002</v>
      </c>
      <c r="G59" s="24">
        <v>1180.5124910000004</v>
      </c>
      <c r="H59" s="24">
        <v>1197.1672700000004</v>
      </c>
      <c r="I59" s="24">
        <v>1202.8851060000004</v>
      </c>
      <c r="J59" s="25">
        <v>1216.1500470000005</v>
      </c>
    </row>
    <row r="60" spans="1:10" ht="13.5" customHeight="1" x14ac:dyDescent="0.2">
      <c r="A60" s="21" t="s">
        <v>24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3">
        <v>0</v>
      </c>
    </row>
    <row r="61" spans="1:10" ht="15" customHeight="1" x14ac:dyDescent="0.2">
      <c r="A61" s="26" t="s">
        <v>36</v>
      </c>
      <c r="B61" s="37">
        <f t="shared" ref="B61:J61" si="12">SUM(B62+B63)</f>
        <v>18477.677599999999</v>
      </c>
      <c r="C61" s="37">
        <f t="shared" si="12"/>
        <v>19743.148399999998</v>
      </c>
      <c r="D61" s="37">
        <f t="shared" si="12"/>
        <v>20229.523099999999</v>
      </c>
      <c r="E61" s="37">
        <f t="shared" si="12"/>
        <v>21177.960500000001</v>
      </c>
      <c r="F61" s="37">
        <f t="shared" si="12"/>
        <v>22397.859796999997</v>
      </c>
      <c r="G61" s="37">
        <f t="shared" si="12"/>
        <v>23724.088506</v>
      </c>
      <c r="H61" s="37">
        <f t="shared" si="12"/>
        <v>24340.522437</v>
      </c>
      <c r="I61" s="37">
        <f t="shared" si="12"/>
        <v>24998.174295999997</v>
      </c>
      <c r="J61" s="38">
        <f t="shared" si="12"/>
        <v>25511.762683999998</v>
      </c>
    </row>
    <row r="62" spans="1:10" ht="13.5" customHeight="1" x14ac:dyDescent="0.2">
      <c r="A62" s="18" t="s">
        <v>33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</row>
    <row r="63" spans="1:10" ht="13.5" customHeight="1" x14ac:dyDescent="0.2">
      <c r="A63" s="18" t="s">
        <v>34</v>
      </c>
      <c r="B63" s="22">
        <v>18477.677599999999</v>
      </c>
      <c r="C63" s="22">
        <v>19743.148399999998</v>
      </c>
      <c r="D63" s="22">
        <v>20229.523099999999</v>
      </c>
      <c r="E63" s="22">
        <v>21177.960500000001</v>
      </c>
      <c r="F63" s="22">
        <v>22397.859796999997</v>
      </c>
      <c r="G63" s="22">
        <v>23724.088506</v>
      </c>
      <c r="H63" s="22">
        <v>24340.522437</v>
      </c>
      <c r="I63" s="22">
        <v>24998.174295999997</v>
      </c>
      <c r="J63" s="23">
        <v>25511.762683999998</v>
      </c>
    </row>
    <row r="64" spans="1:10" ht="15.95" customHeight="1" x14ac:dyDescent="0.2">
      <c r="A64" s="26" t="s">
        <v>35</v>
      </c>
      <c r="B64" s="37">
        <f>SUM(B14+B25+B36+B48+B61)</f>
        <v>92627.060400000017</v>
      </c>
      <c r="C64" s="37">
        <f t="shared" ref="C64:J64" si="13">SUM(C14+C25+C36+C48+C61)</f>
        <v>94554.027200000011</v>
      </c>
      <c r="D64" s="37">
        <f t="shared" si="13"/>
        <v>95977.039400000009</v>
      </c>
      <c r="E64" s="37">
        <f t="shared" si="13"/>
        <v>98873.989500000011</v>
      </c>
      <c r="F64" s="37">
        <f t="shared" si="13"/>
        <v>99309.379339000021</v>
      </c>
      <c r="G64" s="37">
        <f t="shared" si="13"/>
        <v>99867.364238000009</v>
      </c>
      <c r="H64" s="37">
        <f t="shared" si="13"/>
        <v>101468.48096099999</v>
      </c>
      <c r="I64" s="37">
        <f t="shared" si="13"/>
        <v>104531.52381000001</v>
      </c>
      <c r="J64" s="38">
        <f t="shared" si="13"/>
        <v>104336.18421805001</v>
      </c>
    </row>
    <row r="65" spans="1:10" ht="6" customHeight="1" x14ac:dyDescent="0.2">
      <c r="A65" s="39"/>
      <c r="B65" s="40"/>
      <c r="C65" s="40"/>
      <c r="D65" s="40"/>
      <c r="E65" s="40"/>
      <c r="F65" s="40"/>
      <c r="G65" s="40"/>
      <c r="H65" s="40"/>
      <c r="I65" s="40"/>
      <c r="J65" s="41"/>
    </row>
    <row r="66" spans="1:10" ht="6" customHeight="1" x14ac:dyDescent="0.2">
      <c r="A66" s="42"/>
    </row>
    <row r="67" spans="1:10" ht="12.75" customHeight="1" x14ac:dyDescent="0.2">
      <c r="A67" s="43" t="s">
        <v>43</v>
      </c>
      <c r="B67" s="44"/>
      <c r="C67" s="44"/>
      <c r="D67" s="44"/>
      <c r="E67" s="44"/>
      <c r="F67" s="44"/>
      <c r="G67" s="44"/>
      <c r="H67" s="44"/>
      <c r="I67" s="44"/>
      <c r="J67" s="44"/>
    </row>
    <row r="68" spans="1:10" ht="12.75" customHeight="1" x14ac:dyDescent="0.2">
      <c r="A68" s="45" t="s">
        <v>37</v>
      </c>
      <c r="B68" s="44"/>
      <c r="C68" s="44"/>
      <c r="D68" s="44"/>
      <c r="E68" s="44"/>
      <c r="F68" s="44"/>
      <c r="G68" s="44"/>
      <c r="H68" s="44"/>
      <c r="I68" s="44"/>
      <c r="J68" s="44"/>
    </row>
    <row r="69" spans="1:10" ht="12.75" customHeight="1" x14ac:dyDescent="0.2">
      <c r="A69" s="43" t="s">
        <v>8</v>
      </c>
      <c r="B69" s="44"/>
      <c r="C69" s="44"/>
      <c r="D69" s="44"/>
      <c r="E69" s="44"/>
      <c r="F69" s="44"/>
      <c r="G69" s="44"/>
      <c r="H69" s="44"/>
      <c r="I69" s="44"/>
      <c r="J69" s="44"/>
    </row>
    <row r="70" spans="1:10" ht="12.75" customHeight="1" x14ac:dyDescent="0.2">
      <c r="A70" s="43" t="s">
        <v>9</v>
      </c>
      <c r="B70" s="44"/>
      <c r="C70" s="44"/>
      <c r="D70" s="44"/>
      <c r="E70" s="44"/>
      <c r="F70" s="44"/>
      <c r="G70" s="44"/>
      <c r="H70" s="44"/>
      <c r="I70" s="44"/>
      <c r="J70" s="44"/>
    </row>
    <row r="71" spans="1:10" ht="12.75" customHeight="1" x14ac:dyDescent="0.2">
      <c r="A71" s="43" t="s">
        <v>10</v>
      </c>
      <c r="B71" s="44"/>
      <c r="C71" s="44"/>
      <c r="D71" s="44"/>
      <c r="E71" s="44"/>
      <c r="F71" s="44"/>
      <c r="G71" s="44"/>
      <c r="H71" s="44"/>
      <c r="I71" s="44"/>
      <c r="J71" s="44"/>
    </row>
    <row r="72" spans="1:10" ht="12.75" customHeight="1" x14ac:dyDescent="0.2">
      <c r="A72" s="45" t="s">
        <v>16</v>
      </c>
      <c r="B72" s="44"/>
      <c r="C72" s="44"/>
      <c r="D72" s="44"/>
      <c r="E72" s="44"/>
      <c r="F72" s="44"/>
      <c r="G72" s="44"/>
      <c r="H72" s="44"/>
      <c r="I72" s="44"/>
      <c r="J72" s="44"/>
    </row>
    <row r="73" spans="1:10" ht="12.75" customHeight="1" x14ac:dyDescent="0.2">
      <c r="A73" s="43" t="s">
        <v>11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0" ht="12.75" customHeight="1" x14ac:dyDescent="0.2">
      <c r="A74" s="43" t="s">
        <v>12</v>
      </c>
      <c r="B74" s="44"/>
      <c r="C74" s="44"/>
      <c r="D74" s="44"/>
      <c r="E74" s="44"/>
      <c r="F74" s="44"/>
      <c r="G74" s="44"/>
      <c r="H74" s="44"/>
      <c r="I74" s="44"/>
      <c r="J74" s="44"/>
    </row>
    <row r="75" spans="1:10" ht="12.75" customHeight="1" x14ac:dyDescent="0.2">
      <c r="A75" s="43"/>
      <c r="B75" s="44"/>
      <c r="C75" s="44"/>
      <c r="D75" s="44"/>
      <c r="E75" s="44"/>
      <c r="F75" s="44"/>
      <c r="G75" s="44"/>
      <c r="H75" s="44"/>
      <c r="I75" s="44"/>
      <c r="J75" s="44"/>
    </row>
    <row r="76" spans="1:10" ht="12.75" customHeight="1" x14ac:dyDescent="0.2">
      <c r="A76" s="43"/>
      <c r="B76" s="44"/>
      <c r="C76" s="44"/>
      <c r="D76" s="44"/>
      <c r="E76" s="44"/>
      <c r="F76" s="44"/>
      <c r="G76" s="44"/>
      <c r="H76" s="44"/>
      <c r="I76" s="44"/>
      <c r="J76" s="44"/>
    </row>
    <row r="77" spans="1:10" ht="12.75" customHeight="1" x14ac:dyDescent="0.2">
      <c r="A77" s="43"/>
      <c r="B77" s="44"/>
      <c r="C77" s="44"/>
      <c r="D77" s="44"/>
      <c r="E77" s="44"/>
      <c r="F77" s="44"/>
      <c r="G77" s="44"/>
      <c r="H77" s="44"/>
      <c r="I77" s="44"/>
      <c r="J77" s="44"/>
    </row>
    <row r="78" spans="1:10" ht="12.75" customHeight="1" x14ac:dyDescent="0.2">
      <c r="A78" s="43"/>
      <c r="B78" s="44"/>
      <c r="C78" s="44"/>
      <c r="D78" s="44"/>
      <c r="E78" s="44"/>
      <c r="F78" s="44"/>
      <c r="G78" s="44"/>
      <c r="H78" s="44"/>
      <c r="I78" s="44"/>
      <c r="J78" s="44"/>
    </row>
    <row r="79" spans="1:10" ht="12.75" customHeight="1" x14ac:dyDescent="0.2">
      <c r="A79" s="43"/>
      <c r="B79" s="44"/>
      <c r="C79" s="44"/>
      <c r="D79" s="44"/>
      <c r="E79" s="44"/>
      <c r="F79" s="44"/>
      <c r="G79" s="44"/>
      <c r="H79" s="44"/>
      <c r="I79" s="44"/>
      <c r="J79" s="44"/>
    </row>
    <row r="80" spans="1:10" ht="12.75" customHeight="1" x14ac:dyDescent="0.2">
      <c r="A80" s="43"/>
      <c r="B80" s="44"/>
      <c r="C80" s="44"/>
      <c r="D80" s="44"/>
      <c r="E80" s="44"/>
      <c r="F80" s="44"/>
      <c r="G80" s="44"/>
      <c r="H80" s="44"/>
      <c r="I80" s="44"/>
      <c r="J80" s="44"/>
    </row>
    <row r="81" spans="1:10" ht="12.75" customHeight="1" x14ac:dyDescent="0.2">
      <c r="A81" s="43"/>
      <c r="B81" s="44"/>
      <c r="C81" s="44"/>
      <c r="D81" s="44"/>
      <c r="E81" s="44"/>
      <c r="F81" s="44"/>
      <c r="G81" s="44"/>
      <c r="H81" s="44"/>
      <c r="I81" s="44"/>
      <c r="J81" s="44"/>
    </row>
    <row r="82" spans="1:10" ht="12.75" customHeight="1" x14ac:dyDescent="0.2">
      <c r="A82" s="43"/>
      <c r="B82" s="44"/>
      <c r="C82" s="44"/>
      <c r="D82" s="44"/>
      <c r="E82" s="44"/>
      <c r="F82" s="44"/>
      <c r="G82" s="44"/>
      <c r="H82" s="44"/>
      <c r="I82" s="44"/>
      <c r="J82" s="44"/>
    </row>
    <row r="83" spans="1:10" ht="12.75" customHeight="1" x14ac:dyDescent="0.2">
      <c r="A83" s="43"/>
      <c r="B83" s="44"/>
      <c r="C83" s="44"/>
      <c r="D83" s="44"/>
      <c r="E83" s="44"/>
      <c r="F83" s="44"/>
      <c r="G83" s="44"/>
      <c r="H83" s="44"/>
      <c r="I83" s="44"/>
      <c r="J83" s="44"/>
    </row>
    <row r="84" spans="1:10" ht="12.75" customHeight="1" x14ac:dyDescent="0.2">
      <c r="A84" s="43"/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2.75" customHeight="1" x14ac:dyDescent="0.2">
      <c r="A85" s="43"/>
      <c r="B85" s="44"/>
      <c r="C85" s="44"/>
      <c r="D85" s="44"/>
      <c r="E85" s="44"/>
      <c r="F85" s="44"/>
      <c r="G85" s="44"/>
      <c r="H85" s="44"/>
      <c r="I85" s="44"/>
      <c r="J85" s="44"/>
    </row>
    <row r="86" spans="1:10" ht="12.75" customHeight="1" x14ac:dyDescent="0.2">
      <c r="A86" s="43"/>
      <c r="B86" s="44"/>
      <c r="C86" s="44"/>
      <c r="D86" s="44"/>
      <c r="E86" s="44"/>
      <c r="F86" s="44"/>
      <c r="G86" s="44"/>
      <c r="H86" s="44"/>
      <c r="I86" s="44"/>
      <c r="J86" s="44"/>
    </row>
    <row r="87" spans="1:10" ht="12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</row>
    <row r="88" spans="1:10" ht="12.7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</row>
    <row r="89" spans="1:10" ht="12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</row>
    <row r="90" spans="1:10" ht="12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ht="12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</row>
    <row r="92" spans="1:10" ht="12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</row>
    <row r="93" spans="1:10" ht="12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</row>
    <row r="94" spans="1:10" ht="12.75" customHeight="1" x14ac:dyDescent="0.2">
      <c r="A94" s="43"/>
    </row>
  </sheetData>
  <mergeCells count="11">
    <mergeCell ref="A1:J1"/>
    <mergeCell ref="A2:J2"/>
    <mergeCell ref="A3:J3"/>
    <mergeCell ref="A5:J5"/>
    <mergeCell ref="A6:J6"/>
    <mergeCell ref="B8:J8"/>
    <mergeCell ref="B9:J9"/>
    <mergeCell ref="B11:E11"/>
    <mergeCell ref="F11:I11"/>
    <mergeCell ref="B10:E10"/>
    <mergeCell ref="F10:I10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2020-06-09T17:59:52Z</cp:lastPrinted>
  <dcterms:created xsi:type="dcterms:W3CDTF">2018-11-21T20:09:16Z</dcterms:created>
  <dcterms:modified xsi:type="dcterms:W3CDTF">2020-07-24T21:29:25Z</dcterms:modified>
</cp:coreProperties>
</file>